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12120" windowHeight="9120" tabRatio="943"/>
  </bookViews>
  <sheets>
    <sheet name="2. Расходы" sheetId="2" r:id="rId1"/>
  </sheets>
  <calcPr calcId="145621"/>
</workbook>
</file>

<file path=xl/calcChain.xml><?xml version="1.0" encoding="utf-8"?>
<calcChain xmlns="http://schemas.openxmlformats.org/spreadsheetml/2006/main">
  <c r="E8" i="2" l="1"/>
  <c r="E41" i="2"/>
  <c r="E27" i="2"/>
  <c r="E39" i="2"/>
  <c r="E33" i="2"/>
  <c r="E16" i="2"/>
  <c r="E22" i="2"/>
  <c r="E18" i="2"/>
  <c r="E35" i="2"/>
  <c r="E37" i="2"/>
  <c r="C8" i="2"/>
  <c r="C43" i="2" s="1"/>
  <c r="C16" i="2"/>
  <c r="C18" i="2"/>
  <c r="C22" i="2"/>
  <c r="C33" i="2"/>
  <c r="C27" i="2"/>
  <c r="C35" i="2"/>
  <c r="D27" i="2"/>
  <c r="D22" i="2"/>
  <c r="D18" i="2"/>
  <c r="D8" i="2"/>
  <c r="D43" i="2" s="1"/>
  <c r="D33" i="2"/>
  <c r="D16" i="2"/>
  <c r="D35" i="2"/>
  <c r="E43" i="2" l="1"/>
</calcChain>
</file>

<file path=xl/sharedStrings.xml><?xml version="1.0" encoding="utf-8"?>
<sst xmlns="http://schemas.openxmlformats.org/spreadsheetml/2006/main" count="79" uniqueCount="74">
  <si>
    <t>На решение вопросов местного значения</t>
  </si>
  <si>
    <t>Код</t>
  </si>
  <si>
    <t>Наименование</t>
  </si>
  <si>
    <t>0100</t>
  </si>
  <si>
    <t>Общегосударственные вопросы</t>
  </si>
  <si>
    <t>0102</t>
  </si>
  <si>
    <t>0103</t>
  </si>
  <si>
    <t>Функционирование законодательных (представительных) органов государственной власти и местного самоуправления</t>
  </si>
  <si>
    <t>0104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</si>
  <si>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</si>
  <si>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</si>
  <si>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</si>
  <si>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</si>
  <si>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</si>
  <si>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</si>
  <si>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</si>
  <si>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</si>
  <si>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0800</t>
  </si>
  <si>
    <t>0801</t>
  </si>
  <si>
    <t>Культура</t>
  </si>
  <si>
    <t>ВСЕГО</t>
  </si>
  <si>
    <t>ПРОФИЦИТ (+)/ДЕФИЦИТ(-)</t>
  </si>
  <si>
    <t>На осуществление государств. полномочий</t>
  </si>
  <si>
    <t>Другие вопросы в области национальной экономики</t>
  </si>
  <si>
    <t xml:space="preserve">Мобилизационная и вневойсковая подготовка </t>
  </si>
  <si>
    <t>0310</t>
  </si>
  <si>
    <t>0203</t>
  </si>
  <si>
    <t>0412</t>
  </si>
  <si>
    <t>0503</t>
  </si>
  <si>
    <t>Благоустройство</t>
  </si>
  <si>
    <t>0900</t>
  </si>
  <si>
    <t>0908</t>
  </si>
  <si>
    <t>Физическая культура и спорт</t>
  </si>
  <si>
    <t>Здравоохранение, физическая культура и спорт</t>
  </si>
  <si>
    <t>0502</t>
  </si>
  <si>
    <t>Коммунальное хозяйство</t>
  </si>
  <si>
    <t>Другие общегосударственные вопросы</t>
  </si>
  <si>
    <t>1000</t>
  </si>
  <si>
    <t>Социальная политика</t>
  </si>
  <si>
    <t>0402</t>
  </si>
  <si>
    <t>Топливно-энергетический комплекс</t>
  </si>
  <si>
    <t>0309</t>
  </si>
  <si>
    <t>0314</t>
  </si>
  <si>
    <t>Другие вопросы в области национальной безопасности и правоохранительной деятельности</t>
  </si>
  <si>
    <t>0113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</si>
  <si>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</si>
  <si>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Культура, кинематография </t>
  </si>
  <si>
    <t>0409</t>
  </si>
  <si>
    <t>Дорожное хозяйство (дорожные фонды)</t>
  </si>
  <si>
    <t>0707</t>
  </si>
  <si>
    <t>0700</t>
  </si>
  <si>
    <t>Образование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</si>
  <si>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</si>
  <si>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</si>
  <si>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0600</t>
  </si>
  <si>
    <t>0605</t>
  </si>
  <si>
    <t>Другие вопросы в области охраны окружающей среды</t>
  </si>
  <si>
    <t>Охрана окружающей среды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</si>
  <si>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</si>
  <si>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</si>
  <si>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 xml:space="preserve">Молодежная политика </t>
  </si>
  <si>
    <t>1001</t>
  </si>
  <si>
    <t>Пенсионное обеспечение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</si>
  <si>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</si>
  <si>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Великосельского сельского поселения по функциональной классификации расходов бюджетов Российской Федерации</t>
  </si>
  <si>
    <t>0107</t>
  </si>
  <si>
    <t>Обеспечение проведения выборов и референдуиов</t>
  </si>
  <si>
    <t>1100</t>
  </si>
  <si>
    <t>1102</t>
  </si>
  <si>
    <t>Массовый спорт</t>
  </si>
  <si>
    <t>0111</t>
  </si>
  <si>
    <t>Резервные фонды</t>
  </si>
  <si>
    <t>Приложение 1 к пояснительной записке</t>
  </si>
  <si>
    <t>Уточненный план на 2025 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</si>
</sst>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8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  <charset val="204"/>
    </font>
    <font>
      <b/>
      <sz val="9.35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49" fontId="4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6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44" fontId="6" fillId="0" borderId="1" xfId="0" applyNumberFormat="1" applyFont="1" applyFill="1" applyBorder="1" applyAlignment="1">
      <alignment vertical="center"/>
    </xf>
    <xf numFmtId="44" fontId="4" fillId="0" borderId="1" xfId="0" applyNumberFormat="1" applyFont="1" applyFill="1" applyBorder="1" applyAlignment="1">
      <alignment vertical="center"/>
    </xf>
    <xf numFmtId="44" fontId="4" fillId="0" borderId="1" xfId="0" applyNumberFormat="1" applyFont="1" applyFill="1" applyBorder="1" applyAlignment="1">
      <alignment horizontal="right" vertical="center"/>
    </xf>
    <xf numFmtId="44" fontId="1" fillId="0" borderId="1" xfId="0" applyNumberFormat="1" applyFont="1" applyFill="1" applyBorder="1" applyAlignment="1">
      <alignment vertical="center"/>
    </xf>
    <xf numFmtId="44" fontId="2" fillId="0" borderId="1" xfId="0" applyNumberFormat="1" applyFont="1" applyFill="1" applyBorder="1" applyAlignment="1">
      <alignment vertical="center"/>
    </xf>
    <xf numFmtId="44" fontId="6" fillId="0" borderId="1" xfId="0" applyNumberFormat="1" applyFont="1" applyBorder="1" applyAlignment="1">
      <alignment vertic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zoomScale="146" zoomScaleNormal="146" workbookViewId="0">
      <selection activeCell="E14" sqref="E14"/>
    </sheetView>
  </sheetViews>
  <sheetFormatPr defaultColWidth="11.88671875" defaultRowHeight="15.6" x14ac:dyDescent="0.25"/>
  <cols>
    <col min="1" max="1" width="8" style="10" customWidth="1"/>
    <col min="2" max="2" width="49.33203125" style="2" customWidth="1"/>
    <col min="3" max="3" width="10.33203125" style="5" hidden="1" customWidth="1"/>
    <col min="4" max="4" width="0.109375" style="5" hidden="1" customWidth="1"/>
    <col min="5" max="5" width="26.109375" style="5" customWidth="1"/>
    <col min="6" max="6" width="11.88671875" style="5" hidden="1" customWidth="1"/>
    <col min="7" max="8" width="13.109375" style="5" bestFit="1" customWidth="1"/>
    <col min="9" max="16384" width="11.88671875" style="5"/>
  </cols>
  <sheetData>
    <row r="1" spans="1:6" s="1" customFormat="1" ht="3.75" customHeight="1" x14ac:dyDescent="0.25">
      <c r="B1" s="13"/>
      <c r="C1" s="13"/>
      <c r="E1" s="11"/>
    </row>
    <row r="2" spans="1:6" s="1" customFormat="1" ht="86.25" customHeight="1" x14ac:dyDescent="0.25">
      <c r="B2" s="13"/>
      <c r="C2" s="13"/>
      <c r="E2" s="44" t="s">
        <v>72</v>
      </c>
      <c r="F2" s="45"/>
    </row>
    <row r="3" spans="1:6" s="2" customFormat="1" hidden="1" x14ac:dyDescent="0.25">
      <c r="A3" s="46"/>
      <c r="B3" s="46"/>
      <c r="C3" s="46"/>
    </row>
    <row r="4" spans="1:6" s="2" customFormat="1" ht="54.75" customHeight="1" x14ac:dyDescent="0.25">
      <c r="A4" s="50" t="s">
        <v>64</v>
      </c>
      <c r="B4" s="50"/>
      <c r="C4" s="50"/>
      <c r="D4" s="50"/>
      <c r="E4" s="50"/>
      <c r="F4" s="51"/>
    </row>
    <row r="5" spans="1:6" s="2" customFormat="1" ht="2.25" hidden="1" customHeight="1" x14ac:dyDescent="0.25">
      <c r="A5" s="12"/>
      <c r="B5" s="12"/>
      <c r="C5" s="12"/>
      <c r="D5" s="12"/>
      <c r="E5" s="12"/>
    </row>
    <row r="6" spans="1:6" s="2" customFormat="1" x14ac:dyDescent="0.25">
      <c r="A6" s="3"/>
      <c r="E6" s="14"/>
    </row>
    <row r="7" spans="1:6" s="4" customFormat="1" ht="76.5" customHeight="1" x14ac:dyDescent="0.25">
      <c r="A7" s="17" t="s">
        <v>1</v>
      </c>
      <c r="B7" s="28" t="s">
        <v>2</v>
      </c>
      <c r="C7" s="29" t="s">
        <v>0</v>
      </c>
      <c r="D7" s="30" t="s">
        <v>22</v>
      </c>
      <c r="E7" s="28" t="s">
        <v>73</v>
      </c>
    </row>
    <row r="8" spans="1:6" s="7" customFormat="1" ht="23.25" customHeight="1" x14ac:dyDescent="0.25">
      <c r="A8" s="19" t="s">
        <v>3</v>
      </c>
      <c r="B8" s="20" t="s">
        <v>4</v>
      </c>
      <c r="C8" s="6">
        <f>SUM(C9:C12)</f>
        <v>0</v>
      </c>
      <c r="D8" s="6">
        <f>SUM(D9:D12)</f>
        <v>0</v>
      </c>
      <c r="E8" s="38">
        <f>E9+E11+E12+E15+E13+E14</f>
        <v>10629375.43</v>
      </c>
      <c r="F8" s="32"/>
    </row>
    <row r="9" spans="1:6" ht="59.25" customHeight="1" x14ac:dyDescent="0.25">
      <c r="A9" s="21" t="s">
        <v>5</v>
      </c>
      <c r="B9" s="22" t="s">
        <v>59</v>
      </c>
      <c r="C9" s="8"/>
      <c r="D9" s="8"/>
      <c r="E9" s="39">
        <v>842553.26</v>
      </c>
      <c r="F9" s="16"/>
    </row>
    <row r="10" spans="1:6" s="16" customFormat="1" ht="39.6" hidden="1" x14ac:dyDescent="0.25">
      <c r="A10" s="23" t="s">
        <v>6</v>
      </c>
      <c r="B10" s="24" t="s">
        <v>7</v>
      </c>
      <c r="C10" s="15"/>
      <c r="D10" s="15"/>
      <c r="E10" s="39"/>
    </row>
    <row r="11" spans="1:6" ht="72" customHeight="1" x14ac:dyDescent="0.25">
      <c r="A11" s="21" t="s">
        <v>8</v>
      </c>
      <c r="B11" s="22" t="s">
        <v>58</v>
      </c>
      <c r="C11" s="8"/>
      <c r="D11" s="8"/>
      <c r="E11" s="39">
        <v>4799405.22</v>
      </c>
      <c r="F11" s="16"/>
    </row>
    <row r="12" spans="1:6" s="16" customFormat="1" ht="56.4" customHeight="1" x14ac:dyDescent="0.25">
      <c r="A12" s="23" t="s">
        <v>52</v>
      </c>
      <c r="B12" s="24" t="s">
        <v>53</v>
      </c>
      <c r="C12" s="15"/>
      <c r="D12" s="15"/>
      <c r="E12" s="39">
        <v>115000</v>
      </c>
    </row>
    <row r="13" spans="1:6" s="16" customFormat="1" ht="56.4" customHeight="1" x14ac:dyDescent="0.25">
      <c r="A13" s="23" t="s">
        <v>65</v>
      </c>
      <c r="B13" s="24" t="s">
        <v>66</v>
      </c>
      <c r="C13" s="15"/>
      <c r="D13" s="15"/>
      <c r="E13" s="39">
        <v>0</v>
      </c>
    </row>
    <row r="14" spans="1:6" s="16" customFormat="1" ht="56.4" customHeight="1" x14ac:dyDescent="0.25">
      <c r="A14" s="23" t="s">
        <v>70</v>
      </c>
      <c r="B14" s="24" t="s">
        <v>71</v>
      </c>
      <c r="C14" s="15"/>
      <c r="D14" s="15"/>
      <c r="E14" s="39">
        <v>0</v>
      </c>
    </row>
    <row r="15" spans="1:6" ht="28.2" customHeight="1" x14ac:dyDescent="0.25">
      <c r="A15" s="23" t="s">
        <v>44</v>
      </c>
      <c r="B15" s="22" t="s">
        <v>36</v>
      </c>
      <c r="C15" s="8"/>
      <c r="D15" s="8"/>
      <c r="E15" s="39">
        <v>4872416.95</v>
      </c>
      <c r="F15" s="16"/>
    </row>
    <row r="16" spans="1:6" s="7" customFormat="1" ht="21" customHeight="1" x14ac:dyDescent="0.25">
      <c r="A16" s="19" t="s">
        <v>9</v>
      </c>
      <c r="B16" s="25" t="s">
        <v>10</v>
      </c>
      <c r="C16" s="6">
        <f>C17</f>
        <v>0</v>
      </c>
      <c r="D16" s="6">
        <f>D17</f>
        <v>0</v>
      </c>
      <c r="E16" s="38">
        <f>E17</f>
        <v>420833</v>
      </c>
      <c r="F16" s="32"/>
    </row>
    <row r="17" spans="1:8" ht="24.75" customHeight="1" x14ac:dyDescent="0.25">
      <c r="A17" s="21" t="s">
        <v>26</v>
      </c>
      <c r="B17" s="22" t="s">
        <v>24</v>
      </c>
      <c r="C17" s="8"/>
      <c r="D17" s="8"/>
      <c r="E17" s="39">
        <v>420833</v>
      </c>
      <c r="F17" s="16"/>
    </row>
    <row r="18" spans="1:8" s="7" customFormat="1" ht="26.25" customHeight="1" x14ac:dyDescent="0.25">
      <c r="A18" s="19" t="s">
        <v>11</v>
      </c>
      <c r="B18" s="25" t="s">
        <v>12</v>
      </c>
      <c r="C18" s="6">
        <f>SUM(C20:C21)</f>
        <v>0</v>
      </c>
      <c r="D18" s="6">
        <f>SUM(D20:D21)</f>
        <v>0</v>
      </c>
      <c r="E18" s="38">
        <f>E20</f>
        <v>597600</v>
      </c>
      <c r="F18" s="32"/>
    </row>
    <row r="19" spans="1:8" s="7" customFormat="1" ht="51" hidden="1" customHeight="1" x14ac:dyDescent="0.25">
      <c r="A19" s="21" t="s">
        <v>41</v>
      </c>
      <c r="B19" s="26" t="s">
        <v>45</v>
      </c>
      <c r="C19" s="8"/>
      <c r="D19" s="8"/>
      <c r="E19" s="39">
        <v>0</v>
      </c>
      <c r="F19" s="32"/>
    </row>
    <row r="20" spans="1:8" ht="52.8" customHeight="1" x14ac:dyDescent="0.25">
      <c r="A20" s="21" t="s">
        <v>25</v>
      </c>
      <c r="B20" s="22" t="s">
        <v>63</v>
      </c>
      <c r="C20" s="8"/>
      <c r="D20" s="8"/>
      <c r="E20" s="39">
        <v>597600</v>
      </c>
      <c r="F20" s="16"/>
    </row>
    <row r="21" spans="1:8" ht="36" hidden="1" customHeight="1" x14ac:dyDescent="0.25">
      <c r="A21" s="21" t="s">
        <v>42</v>
      </c>
      <c r="B21" s="26" t="s">
        <v>43</v>
      </c>
      <c r="C21" s="8"/>
      <c r="D21" s="8"/>
      <c r="E21" s="39">
        <v>0</v>
      </c>
      <c r="F21" s="16"/>
    </row>
    <row r="22" spans="1:8" s="7" customFormat="1" ht="18.75" customHeight="1" x14ac:dyDescent="0.25">
      <c r="A22" s="19" t="s">
        <v>13</v>
      </c>
      <c r="B22" s="25" t="s">
        <v>14</v>
      </c>
      <c r="C22" s="6">
        <f>SUM(C23:C25)</f>
        <v>0</v>
      </c>
      <c r="D22" s="6">
        <f>SUM(D23:D25)</f>
        <v>0</v>
      </c>
      <c r="E22" s="38">
        <f>E24+E26</f>
        <v>4389766.22</v>
      </c>
      <c r="F22" s="32"/>
      <c r="H22" s="31"/>
    </row>
    <row r="23" spans="1:8" ht="21.75" hidden="1" customHeight="1" x14ac:dyDescent="0.25">
      <c r="A23" s="21" t="s">
        <v>39</v>
      </c>
      <c r="B23" s="22" t="s">
        <v>40</v>
      </c>
      <c r="C23" s="8"/>
      <c r="D23" s="8"/>
      <c r="E23" s="39">
        <v>0</v>
      </c>
      <c r="F23" s="16"/>
    </row>
    <row r="24" spans="1:8" ht="30" customHeight="1" x14ac:dyDescent="0.25">
      <c r="A24" s="21" t="s">
        <v>47</v>
      </c>
      <c r="B24" s="22" t="s">
        <v>48</v>
      </c>
      <c r="C24" s="8"/>
      <c r="D24" s="8"/>
      <c r="E24" s="40">
        <v>4389766.22</v>
      </c>
      <c r="F24" s="16"/>
    </row>
    <row r="25" spans="1:8" ht="29.25" hidden="1" customHeight="1" x14ac:dyDescent="0.25">
      <c r="A25" s="21" t="s">
        <v>27</v>
      </c>
      <c r="B25" s="22" t="s">
        <v>23</v>
      </c>
      <c r="C25" s="8"/>
      <c r="D25" s="8"/>
      <c r="E25" s="41">
        <v>0</v>
      </c>
      <c r="F25" s="16"/>
    </row>
    <row r="26" spans="1:8" ht="29.25" customHeight="1" x14ac:dyDescent="0.25">
      <c r="A26" s="21" t="s">
        <v>27</v>
      </c>
      <c r="B26" s="22" t="s">
        <v>23</v>
      </c>
      <c r="C26" s="8"/>
      <c r="D26" s="8"/>
      <c r="E26" s="41">
        <v>0</v>
      </c>
      <c r="F26" s="16"/>
    </row>
    <row r="27" spans="1:8" s="7" customFormat="1" ht="30.6" customHeight="1" x14ac:dyDescent="0.25">
      <c r="A27" s="19" t="s">
        <v>15</v>
      </c>
      <c r="B27" s="25" t="s">
        <v>16</v>
      </c>
      <c r="C27" s="6">
        <f>SUM(C30:C32)</f>
        <v>0</v>
      </c>
      <c r="D27" s="6">
        <f>SUM(D30:D32)</f>
        <v>0</v>
      </c>
      <c r="E27" s="38">
        <f>E29+E30</f>
        <v>10476770.52</v>
      </c>
      <c r="F27" s="32"/>
    </row>
    <row r="28" spans="1:8" s="7" customFormat="1" ht="0.75" hidden="1" customHeight="1" x14ac:dyDescent="0.25">
      <c r="A28" s="21" t="s">
        <v>34</v>
      </c>
      <c r="B28" s="27" t="s">
        <v>35</v>
      </c>
      <c r="C28" s="6"/>
      <c r="D28" s="6"/>
      <c r="E28" s="41">
        <v>0</v>
      </c>
      <c r="F28" s="32"/>
    </row>
    <row r="29" spans="1:8" s="7" customFormat="1" ht="17.399999999999999" customHeight="1" x14ac:dyDescent="0.25">
      <c r="A29" s="21" t="s">
        <v>34</v>
      </c>
      <c r="B29" s="27" t="s">
        <v>35</v>
      </c>
      <c r="C29" s="6"/>
      <c r="D29" s="6"/>
      <c r="E29" s="41">
        <v>399989.15</v>
      </c>
      <c r="F29" s="32"/>
    </row>
    <row r="30" spans="1:8" ht="16.5" customHeight="1" x14ac:dyDescent="0.25">
      <c r="A30" s="21" t="s">
        <v>28</v>
      </c>
      <c r="B30" s="22" t="s">
        <v>29</v>
      </c>
      <c r="C30" s="8"/>
      <c r="D30" s="8"/>
      <c r="E30" s="39">
        <v>10076781.369999999</v>
      </c>
      <c r="F30" s="16"/>
    </row>
    <row r="31" spans="1:8" ht="23.25" hidden="1" customHeight="1" x14ac:dyDescent="0.25">
      <c r="A31" s="19" t="s">
        <v>54</v>
      </c>
      <c r="B31" s="20" t="s">
        <v>57</v>
      </c>
      <c r="C31" s="18"/>
      <c r="D31" s="18"/>
      <c r="E31" s="42">
        <v>0</v>
      </c>
      <c r="F31" s="16"/>
    </row>
    <row r="32" spans="1:8" hidden="1" x14ac:dyDescent="0.25">
      <c r="A32" s="21" t="s">
        <v>55</v>
      </c>
      <c r="B32" s="22" t="s">
        <v>56</v>
      </c>
      <c r="C32" s="8"/>
      <c r="D32" s="8"/>
      <c r="E32" s="39">
        <v>0</v>
      </c>
      <c r="F32" s="16"/>
    </row>
    <row r="33" spans="1:8" ht="15" customHeight="1" x14ac:dyDescent="0.25">
      <c r="A33" s="19" t="s">
        <v>50</v>
      </c>
      <c r="B33" s="20" t="s">
        <v>51</v>
      </c>
      <c r="C33" s="18">
        <f>C34</f>
        <v>0</v>
      </c>
      <c r="D33" s="18">
        <f>D34</f>
        <v>0</v>
      </c>
      <c r="E33" s="42">
        <f>E34</f>
        <v>0</v>
      </c>
      <c r="F33" s="16"/>
    </row>
    <row r="34" spans="1:8" ht="15" customHeight="1" x14ac:dyDescent="0.25">
      <c r="A34" s="21" t="s">
        <v>49</v>
      </c>
      <c r="B34" s="22" t="s">
        <v>60</v>
      </c>
      <c r="C34" s="8"/>
      <c r="D34" s="8"/>
      <c r="E34" s="39">
        <v>0</v>
      </c>
      <c r="F34" s="16"/>
    </row>
    <row r="35" spans="1:8" s="7" customFormat="1" ht="17.25" customHeight="1" x14ac:dyDescent="0.25">
      <c r="A35" s="19" t="s">
        <v>17</v>
      </c>
      <c r="B35" s="20" t="s">
        <v>46</v>
      </c>
      <c r="C35" s="6">
        <f>C36</f>
        <v>0</v>
      </c>
      <c r="D35" s="6">
        <f>D36</f>
        <v>0</v>
      </c>
      <c r="E35" s="38">
        <f>E36</f>
        <v>146500</v>
      </c>
      <c r="F35" s="32"/>
      <c r="G35" s="31"/>
      <c r="H35" s="31"/>
    </row>
    <row r="36" spans="1:8" ht="17.25" customHeight="1" x14ac:dyDescent="0.25">
      <c r="A36" s="21" t="s">
        <v>18</v>
      </c>
      <c r="B36" s="22" t="s">
        <v>19</v>
      </c>
      <c r="C36" s="8"/>
      <c r="D36" s="8"/>
      <c r="E36" s="39">
        <v>146500</v>
      </c>
      <c r="F36" s="16"/>
    </row>
    <row r="37" spans="1:8" ht="12.75" hidden="1" customHeight="1" x14ac:dyDescent="0.25">
      <c r="A37" s="19" t="s">
        <v>30</v>
      </c>
      <c r="B37" s="20" t="s">
        <v>33</v>
      </c>
      <c r="C37" s="8"/>
      <c r="D37" s="8"/>
      <c r="E37" s="42">
        <f>E38</f>
        <v>0</v>
      </c>
      <c r="F37" s="16"/>
    </row>
    <row r="38" spans="1:8" ht="15" hidden="1" customHeight="1" x14ac:dyDescent="0.25">
      <c r="A38" s="21" t="s">
        <v>31</v>
      </c>
      <c r="B38" s="22" t="s">
        <v>32</v>
      </c>
      <c r="C38" s="8"/>
      <c r="D38" s="8"/>
      <c r="E38" s="39">
        <v>0</v>
      </c>
      <c r="F38" s="16"/>
    </row>
    <row r="39" spans="1:8" ht="15.75" customHeight="1" x14ac:dyDescent="0.25">
      <c r="A39" s="19" t="s">
        <v>37</v>
      </c>
      <c r="B39" s="20" t="s">
        <v>38</v>
      </c>
      <c r="C39" s="8"/>
      <c r="D39" s="8"/>
      <c r="E39" s="38">
        <f>E40</f>
        <v>287361.12</v>
      </c>
      <c r="F39" s="16"/>
    </row>
    <row r="40" spans="1:8" ht="15.75" customHeight="1" x14ac:dyDescent="0.25">
      <c r="A40" s="33" t="s">
        <v>61</v>
      </c>
      <c r="B40" s="34" t="s">
        <v>62</v>
      </c>
      <c r="C40" s="35"/>
      <c r="D40" s="35"/>
      <c r="E40" s="41">
        <v>287361.12</v>
      </c>
      <c r="F40" s="16"/>
    </row>
    <row r="41" spans="1:8" ht="15.75" customHeight="1" x14ac:dyDescent="0.25">
      <c r="A41" s="36" t="s">
        <v>67</v>
      </c>
      <c r="B41" s="37" t="s">
        <v>32</v>
      </c>
      <c r="C41" s="35"/>
      <c r="D41" s="35"/>
      <c r="E41" s="42">
        <f>E42</f>
        <v>0</v>
      </c>
      <c r="F41" s="16"/>
    </row>
    <row r="42" spans="1:8" ht="15.75" customHeight="1" x14ac:dyDescent="0.25">
      <c r="A42" s="33" t="s">
        <v>68</v>
      </c>
      <c r="B42" s="34" t="s">
        <v>69</v>
      </c>
      <c r="C42" s="35"/>
      <c r="D42" s="35"/>
      <c r="E42" s="41">
        <v>0</v>
      </c>
      <c r="F42" s="16"/>
    </row>
    <row r="43" spans="1:8" s="7" customFormat="1" ht="18" customHeight="1" x14ac:dyDescent="0.25">
      <c r="A43" s="47" t="s">
        <v>20</v>
      </c>
      <c r="B43" s="47"/>
      <c r="C43" s="6" t="e">
        <f>C8+C16+C18+C22+C27+C35+#REF!+#REF!+C33</f>
        <v>#REF!</v>
      </c>
      <c r="D43" s="6" t="e">
        <f>D8+D16+D18+D22+D27+D35+#REF!+#REF!+D33</f>
        <v>#REF!</v>
      </c>
      <c r="E43" s="38">
        <f>E8+E16+E18+E22+E27+E33+E35+E39+E41</f>
        <v>26948206.289999999</v>
      </c>
      <c r="F43" s="32"/>
    </row>
    <row r="44" spans="1:8" s="7" customFormat="1" ht="17.25" customHeight="1" x14ac:dyDescent="0.25">
      <c r="A44" s="48" t="s">
        <v>21</v>
      </c>
      <c r="B44" s="49"/>
      <c r="C44" s="9"/>
      <c r="D44" s="9"/>
      <c r="E44" s="43">
        <v>822964.44</v>
      </c>
    </row>
  </sheetData>
  <mergeCells count="5">
    <mergeCell ref="E2:F2"/>
    <mergeCell ref="A3:C3"/>
    <mergeCell ref="A43:B43"/>
    <mergeCell ref="A44:B44"/>
    <mergeCell ref="A4:F4"/>
  </mergeCells>
  <phoneticPr fontId="7" type="noConversion"/>
  <pageMargins left="0.78740157480314965" right="0.59055118110236227" top="0.51181102362204722" bottom="0.51181102362204722" header="0.51181102362204722" footer="0.51181102362204722"/>
  <pageSetup paperSize="9" scale="9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2. 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oorms_1</cp:lastModifiedBy>
  <cp:lastPrinted>2020-05-03T04:35:06Z</cp:lastPrinted>
  <dcterms:created xsi:type="dcterms:W3CDTF">2004-11-16T05:58:34Z</dcterms:created>
  <dcterms:modified xsi:type="dcterms:W3CDTF">2025-12-12T09:20:12Z</dcterms:modified>
</cp:coreProperties>
</file>